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guram/Desktop/"/>
    </mc:Choice>
  </mc:AlternateContent>
  <xr:revisionPtr revIDLastSave="0" documentId="8_{52398BC2-9703-CC44-B980-292744D919A7}" xr6:coauthVersionLast="36" xr6:coauthVersionMax="36" xr10:uidLastSave="{00000000-0000-0000-0000-000000000000}"/>
  <bookViews>
    <workbookView xWindow="0" yWindow="460" windowWidth="30100" windowHeight="15240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8" l="1"/>
  <c r="E66" i="9" l="1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D54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C18" i="8"/>
  <c r="E7" i="8"/>
  <c r="E36" i="9" l="1"/>
  <c r="D34" i="9"/>
  <c r="D56" i="9" s="1"/>
  <c r="D63" i="9" s="1"/>
  <c r="D65" i="9" s="1"/>
  <c r="D67" i="9" s="1"/>
  <c r="E33" i="9"/>
  <c r="E16" i="9"/>
  <c r="E11" i="8"/>
  <c r="D18" i="8"/>
  <c r="C34" i="9"/>
  <c r="E24" i="9"/>
  <c r="E45" i="9"/>
  <c r="C54" i="9"/>
  <c r="E54" i="9" s="1"/>
  <c r="E26" i="8"/>
  <c r="C35" i="8"/>
  <c r="E35" i="8" s="1"/>
  <c r="E20" i="8"/>
  <c r="E28" i="8"/>
  <c r="E8" i="8"/>
  <c r="E18" i="8" l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<sst xmlns="http://schemas.openxmlformats.org/spreadsheetml/2006/main" count="128" uniqueCount="114">
  <si>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</si>
  <si>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</si>
  <si>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</si>
  <si>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</si>
  <si>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</si>
  <si>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</si>
  <si>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</si>
  <si>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</si>
  <si>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</si>
  <si>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</si>
  <si>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</si>
  <si>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</si>
  <si>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</si>
  <si>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</si>
  <si>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</si>
  <si>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</si>
  <si>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</si>
  <si>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</si>
  <si>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</si>
  <si>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</si>
  <si>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</si>
  <si>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</si>
  <si>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</si>
  <si>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</si>
  <si>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</si>
  <si>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</si>
  <si>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</si>
  <si>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</si>
  <si>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</si>
  <si>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</si>
  <si>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</si>
  <si>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</si>
  <si>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</si>
  <si>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</si>
  <si>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</si>
  <si>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</si>
  <si>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</si>
  <si>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</si>
  <si>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</si>
  <si>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</si>
  <si>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</si>
  <si>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</si>
  <si>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</si>
  <si>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</si>
  <si>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</si>
  <si>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</si>
  <si>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</si>
  <si>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</si>
  <si>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</si>
  <si>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</si>
  <si>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</si>
  <si>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</si>
  <si>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</si>
  <si>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</si>
  <si>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</si>
  <si>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</si>
  <si>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</si>
  <si>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</si>
  <si>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</si>
  <si>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</si>
  <si>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</si>
  <si>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</si>
  <si>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</si>
  <si>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</si>
  <si>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</si>
  <si>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</si>
  <si>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</si>
  <si>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</si>
  <si>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</si>
  <si>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</si>
  <si>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</si>
  <si>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</si>
  <si>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</si>
  <si>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</si>
  <si>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</si>
  <si>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</si>
  <si>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</si>
  <si>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</si>
  <si>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</si>
  <si>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</si>
  <si>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</si>
  <si>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</si>
  <si>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</si>
  <si>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</si>
  <si>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</si>
  <si>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</si>
  <si>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</si>
  <si>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</si>
  <si>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</si>
  <si>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</si>
  <si>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</si>
  <si>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</si>
  <si>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</si>
  <si>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</si>
  <si>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</si>
  <si>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</si>
  <si>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</si>
  <si>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</si>
  <si>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</si>
  <si>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</si>
  <si>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</si>
  <si>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</si>
  <si>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</si>
  <si>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</si>
  <si>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</si>
  <si>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</si>
  <si>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CC Continental City Capital LTD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</si>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</sst>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8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38" fontId="5" fillId="0" borderId="10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3" fillId="0" borderId="20" xfId="1" applyNumberFormat="1" applyFont="1" applyFill="1" applyBorder="1" applyAlignment="1" applyProtection="1">
      <alignment horizontal="right"/>
    </xf>
    <xf numFmtId="164" fontId="3" fillId="0" borderId="21" xfId="1" applyNumberFormat="1" applyFont="1" applyFill="1" applyBorder="1" applyAlignment="1" applyProtection="1">
      <alignment horizontal="right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</cellXfs>
  <cellStyles count="6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2" xfId="4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97" zoomScaleNormal="97" zoomScaleSheetLayoutView="90" workbookViewId="0"/>
  </sheetViews>
  <sheetFormatPr baseColWidth="10" defaultColWidth="9.1640625" defaultRowHeight="12" customHeight="1"/>
  <cols>
    <col min="1" max="1" width="7.5" style="4" bestFit="1" customWidth="1"/>
    <col min="2" max="2" width="66.5" style="4" customWidth="1"/>
    <col min="3" max="3" width="18.83203125" style="4" customWidth="1"/>
    <col min="4" max="16384" width="9.1640625" style="4"/>
  </cols>
  <sheetData>
    <row r="1" spans="1:3" ht="12" customHeight="1">
      <c r="A1" s="1" t="s">
        <v>108</v>
      </c>
      <c r="B1" s="2"/>
      <c r="C1" s="3"/>
    </row>
    <row r="2" spans="1:3" ht="12" customHeight="1">
      <c r="A2" s="1" t="s">
        <v>113</v>
      </c>
      <c r="B2" s="5"/>
      <c r="C2" s="6"/>
    </row>
    <row r="3" spans="1:3" ht="12" customHeight="1" thickBot="1">
      <c r="A3" s="7"/>
      <c r="B3" s="8" t="s">
        <v>98</v>
      </c>
      <c r="C3" s="9"/>
    </row>
    <row r="4" spans="1:3" ht="12" customHeight="1">
      <c r="A4" s="180" t="s">
        <v>96</v>
      </c>
      <c r="B4" s="181"/>
      <c r="C4" s="182"/>
    </row>
    <row r="5" spans="1:3" ht="12" customHeight="1">
      <c r="A5" s="10">
        <v>1</v>
      </c>
      <c r="B5" s="186" t="s">
        <v>109</v>
      </c>
      <c r="C5" s="187"/>
    </row>
    <row r="6" spans="1:3" ht="12" customHeight="1">
      <c r="A6" s="10">
        <v>2</v>
      </c>
      <c r="B6" s="186" t="s">
        <v>110</v>
      </c>
      <c r="C6" s="187"/>
    </row>
    <row r="7" spans="1:3" ht="12" customHeight="1">
      <c r="A7" s="10">
        <v>3</v>
      </c>
      <c r="B7" s="186" t="s">
        <v>111</v>
      </c>
      <c r="C7" s="187"/>
    </row>
    <row r="8" spans="1:3" ht="12" customHeight="1">
      <c r="A8" s="10">
        <v>4</v>
      </c>
      <c r="B8" s="186"/>
      <c r="C8" s="187"/>
    </row>
    <row r="9" spans="1:3" ht="12" customHeight="1">
      <c r="A9" s="10">
        <v>5</v>
      </c>
      <c r="B9" s="178"/>
      <c r="C9" s="179"/>
    </row>
    <row r="10" spans="1:3" ht="12" customHeight="1">
      <c r="A10" s="11"/>
      <c r="B10" s="12"/>
      <c r="C10" s="13"/>
    </row>
    <row r="11" spans="1:3" ht="12" customHeight="1">
      <c r="A11" s="183" t="s">
        <v>97</v>
      </c>
      <c r="B11" s="184"/>
      <c r="C11" s="185"/>
    </row>
    <row r="12" spans="1:3" ht="12" customHeight="1">
      <c r="A12" s="10">
        <v>1</v>
      </c>
      <c r="B12" s="178" t="s">
        <v>112</v>
      </c>
      <c r="C12" s="179"/>
    </row>
    <row r="13" spans="1:3" ht="12" customHeight="1">
      <c r="A13" s="10">
        <v>2</v>
      </c>
      <c r="B13" s="178" t="s">
        <v>111</v>
      </c>
      <c r="C13" s="179"/>
    </row>
    <row r="14" spans="1:3" ht="12" customHeight="1">
      <c r="A14" s="10">
        <v>3</v>
      </c>
      <c r="B14" s="178"/>
      <c r="C14" s="179"/>
    </row>
    <row r="15" spans="1:3" ht="12" customHeight="1">
      <c r="A15" s="10">
        <v>4</v>
      </c>
      <c r="B15" s="178"/>
      <c r="C15" s="179"/>
    </row>
    <row r="16" spans="1:3" ht="12" customHeight="1">
      <c r="A16" s="10">
        <v>5</v>
      </c>
      <c r="B16" s="178"/>
      <c r="C16" s="179"/>
    </row>
    <row r="17" spans="1:4" ht="12" customHeight="1">
      <c r="A17" s="11"/>
      <c r="B17" s="12"/>
      <c r="C17" s="13"/>
    </row>
    <row r="18" spans="1:4" ht="12" customHeight="1">
      <c r="A18" s="175" t="s">
        <v>100</v>
      </c>
      <c r="B18" s="176"/>
      <c r="C18" s="177"/>
    </row>
    <row r="19" spans="1:4" ht="12" customHeight="1">
      <c r="A19" s="10"/>
      <c r="B19" s="14" t="s">
        <v>101</v>
      </c>
      <c r="C19" s="15" t="s">
        <v>102</v>
      </c>
    </row>
    <row r="20" spans="1:4" ht="12" customHeight="1">
      <c r="A20" s="10">
        <v>1</v>
      </c>
      <c r="B20" s="16" t="s">
        <v>106</v>
      </c>
      <c r="C20" s="17">
        <v>1</v>
      </c>
    </row>
    <row r="21" spans="1:4" ht="12" customHeight="1">
      <c r="A21" s="10">
        <v>2</v>
      </c>
      <c r="B21" s="18"/>
      <c r="C21" s="17"/>
    </row>
    <row r="22" spans="1:4" ht="12" customHeight="1">
      <c r="A22" s="10">
        <v>3</v>
      </c>
      <c r="B22" s="18"/>
      <c r="C22" s="17"/>
    </row>
    <row r="23" spans="1:4" ht="12" customHeight="1">
      <c r="A23" s="10">
        <v>4</v>
      </c>
      <c r="B23" s="18"/>
      <c r="C23" s="17"/>
    </row>
    <row r="24" spans="1:4" ht="12" customHeight="1">
      <c r="A24" s="10">
        <v>5</v>
      </c>
      <c r="B24" s="18"/>
      <c r="C24" s="17"/>
    </row>
    <row r="25" spans="1:4" ht="12" customHeight="1">
      <c r="A25" s="10">
        <v>6</v>
      </c>
      <c r="B25" s="18"/>
      <c r="C25" s="17"/>
    </row>
    <row r="26" spans="1:4" ht="12" customHeight="1">
      <c r="A26" s="10">
        <v>7</v>
      </c>
      <c r="B26" s="18"/>
      <c r="C26" s="17"/>
    </row>
    <row r="27" spans="1:4" ht="12" customHeight="1">
      <c r="A27" s="10">
        <v>8</v>
      </c>
      <c r="B27" s="18"/>
      <c r="C27" s="17"/>
    </row>
    <row r="28" spans="1:4" ht="12" customHeight="1">
      <c r="A28" s="10">
        <v>9</v>
      </c>
      <c r="B28" s="18"/>
      <c r="C28" s="17"/>
    </row>
    <row r="29" spans="1:4" ht="12" customHeight="1">
      <c r="A29" s="10">
        <v>10</v>
      </c>
      <c r="B29" s="18"/>
      <c r="C29" s="17"/>
    </row>
    <row r="30" spans="1:4" ht="12" customHeight="1">
      <c r="A30" s="11"/>
      <c r="B30" s="19"/>
      <c r="C30" s="20"/>
      <c r="D30" s="21"/>
    </row>
    <row r="31" spans="1:4" ht="12" customHeight="1">
      <c r="A31" s="175" t="s">
        <v>99</v>
      </c>
      <c r="B31" s="176"/>
      <c r="C31" s="176"/>
      <c r="D31" s="21"/>
    </row>
    <row r="32" spans="1:4" ht="12" customHeight="1">
      <c r="A32" s="10"/>
      <c r="B32" s="14" t="s">
        <v>101</v>
      </c>
      <c r="C32" s="15" t="s">
        <v>102</v>
      </c>
    </row>
    <row r="33" spans="1:3" ht="12" customHeight="1">
      <c r="A33" s="10">
        <v>1</v>
      </c>
      <c r="B33" s="14" t="s">
        <v>107</v>
      </c>
      <c r="C33" s="15">
        <v>100</v>
      </c>
    </row>
    <row r="34" spans="1:3" ht="12" customHeight="1">
      <c r="A34" s="10">
        <v>2</v>
      </c>
      <c r="B34" s="14"/>
      <c r="C34" s="15"/>
    </row>
    <row r="35" spans="1:3" ht="12" customHeight="1">
      <c r="A35" s="10">
        <v>3</v>
      </c>
      <c r="B35" s="14"/>
      <c r="C35" s="15"/>
    </row>
    <row r="36" spans="1:3" ht="12" customHeight="1">
      <c r="A36" s="10">
        <v>4</v>
      </c>
      <c r="B36" s="14"/>
      <c r="C36" s="15"/>
    </row>
    <row r="37" spans="1:3" ht="12" customHeight="1">
      <c r="A37" s="10">
        <v>5</v>
      </c>
      <c r="B37" s="14"/>
      <c r="C37" s="15"/>
    </row>
    <row r="38" spans="1:3" ht="12" customHeight="1">
      <c r="A38" s="10">
        <v>6</v>
      </c>
      <c r="B38" s="14"/>
      <c r="C38" s="15"/>
    </row>
    <row r="39" spans="1:3" ht="12" customHeight="1">
      <c r="A39" s="10">
        <v>7</v>
      </c>
      <c r="B39" s="14"/>
      <c r="C39" s="15"/>
    </row>
    <row r="40" spans="1:3" ht="12" customHeight="1">
      <c r="A40" s="10">
        <v>8</v>
      </c>
      <c r="B40" s="18"/>
      <c r="C40" s="17"/>
    </row>
    <row r="41" spans="1:3" ht="12" customHeight="1">
      <c r="A41" s="10">
        <v>9</v>
      </c>
      <c r="B41" s="18"/>
      <c r="C41" s="17"/>
    </row>
    <row r="42" spans="1:3" ht="12" customHeight="1" thickBot="1">
      <c r="A42" s="22">
        <v>10</v>
      </c>
      <c r="B42" s="23"/>
      <c r="C42" s="24"/>
    </row>
    <row r="43" spans="1:3" ht="12" customHeight="1">
      <c r="A43" s="25"/>
      <c r="B43" s="25"/>
      <c r="C43" s="25"/>
    </row>
    <row r="44" spans="1:3" ht="12" customHeight="1">
      <c r="A44" s="25"/>
      <c r="B44" s="174" t="s">
        <v>103</v>
      </c>
      <c r="C44" s="174"/>
    </row>
    <row r="45" spans="1:3" ht="12" customHeight="1">
      <c r="A45" s="25"/>
      <c r="B45" s="25"/>
      <c r="C45" s="25"/>
    </row>
    <row r="46" spans="1:3" ht="12" customHeight="1">
      <c r="A46" s="25"/>
      <c r="B46" s="25"/>
      <c r="C46" s="25"/>
    </row>
    <row r="47" spans="1:3" ht="12" customHeight="1">
      <c r="A47" s="25"/>
      <c r="B47" s="25"/>
      <c r="C47" s="25"/>
    </row>
    <row r="48" spans="1:3" ht="12" customHeight="1">
      <c r="A48" s="25"/>
      <c r="B48" s="25"/>
      <c r="C48" s="25"/>
    </row>
    <row r="49" spans="1:3" ht="12" customHeight="1">
      <c r="A49" s="25"/>
      <c r="B49" s="25"/>
      <c r="C49" s="25"/>
    </row>
    <row r="50" spans="1:3" ht="12" customHeight="1">
      <c r="A50" s="25"/>
      <c r="B50" s="25"/>
      <c r="C50" s="25"/>
    </row>
    <row r="51" spans="1:3" ht="12" customHeight="1">
      <c r="A51" s="25"/>
      <c r="B51" s="25"/>
      <c r="C51" s="25"/>
    </row>
    <row r="52" spans="1:3" ht="12" customHeight="1">
      <c r="A52" s="25"/>
      <c r="B52" s="25"/>
      <c r="C52" s="25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1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90" zoomScaleNormal="100" zoomScaleSheetLayoutView="90" workbookViewId="0">
      <selection sqref="A1:XFD1048576"/>
    </sheetView>
  </sheetViews>
  <sheetFormatPr baseColWidth="10" defaultColWidth="9.1640625" defaultRowHeight="12" customHeight="1"/>
  <cols>
    <col min="1" max="1" width="8.33203125" style="29" customWidth="1"/>
    <col min="2" max="2" width="48.6640625" style="29" customWidth="1"/>
    <col min="3" max="3" width="14.5" style="29" customWidth="1"/>
    <col min="4" max="4" width="13.5" style="29" bestFit="1" customWidth="1"/>
    <col min="5" max="5" width="16.33203125" style="29" bestFit="1" customWidth="1"/>
    <col min="6" max="16384" width="9.1640625" style="29"/>
  </cols>
  <sheetData>
    <row r="1" spans="1:6" ht="12" customHeight="1">
      <c r="A1" s="26" t="s">
        <v>108</v>
      </c>
      <c r="B1" s="27"/>
      <c r="C1" s="28"/>
      <c r="D1" s="28"/>
      <c r="E1" s="28"/>
    </row>
    <row r="2" spans="1:6" ht="12" customHeight="1">
      <c r="A2" s="1" t="s">
        <v>113</v>
      </c>
      <c r="B2" s="27"/>
      <c r="C2" s="28"/>
      <c r="D2" s="28"/>
      <c r="E2" s="28"/>
    </row>
    <row r="3" spans="1:6" ht="12" customHeight="1">
      <c r="A3" s="26"/>
      <c r="B3" s="1"/>
      <c r="C3" s="28"/>
      <c r="D3" s="28"/>
      <c r="E3" s="28"/>
    </row>
    <row r="4" spans="1:6" ht="12" customHeight="1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>
      <c r="A5" s="26"/>
      <c r="B5" s="26"/>
      <c r="C5" s="26"/>
      <c r="D5" s="26"/>
      <c r="E5" s="33"/>
    </row>
    <row r="6" spans="1:6" ht="12" customHeight="1" thickBot="1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>
      <c r="A7" s="38">
        <v>1</v>
      </c>
      <c r="B7" s="39" t="s">
        <v>8</v>
      </c>
      <c r="C7" s="40">
        <v>3921.5</v>
      </c>
      <c r="D7" s="40">
        <v>1883.98</v>
      </c>
      <c r="E7" s="41">
        <f t="shared" ref="E7:E13" si="0">C7+D7</f>
        <v>5805.48</v>
      </c>
      <c r="F7" s="42"/>
    </row>
    <row r="8" spans="1:6" ht="12" customHeight="1">
      <c r="A8" s="43">
        <v>2</v>
      </c>
      <c r="B8" s="44" t="s">
        <v>9</v>
      </c>
      <c r="C8" s="45">
        <v>468645.24000000005</v>
      </c>
      <c r="D8" s="45">
        <v>196266.36170000001</v>
      </c>
      <c r="E8" s="46">
        <f t="shared" si="0"/>
        <v>664911.6017</v>
      </c>
      <c r="F8" s="42"/>
    </row>
    <row r="9" spans="1:6" ht="12" customHeight="1">
      <c r="A9" s="43">
        <v>3</v>
      </c>
      <c r="B9" s="47" t="s">
        <v>10</v>
      </c>
      <c r="C9" s="45">
        <v>2548914.6448999951</v>
      </c>
      <c r="D9" s="45">
        <v>3316128.1451000003</v>
      </c>
      <c r="E9" s="46">
        <v>6465544.6096156109</v>
      </c>
      <c r="F9" s="42"/>
    </row>
    <row r="10" spans="1:6" ht="12" customHeight="1">
      <c r="A10" s="43">
        <v>3.1</v>
      </c>
      <c r="B10" s="47" t="s">
        <v>11</v>
      </c>
      <c r="C10" s="48">
        <v>-2105939.3702814402</v>
      </c>
      <c r="D10" s="48">
        <v>0</v>
      </c>
      <c r="E10" s="49">
        <v>-1650104.9695928199</v>
      </c>
      <c r="F10" s="42"/>
    </row>
    <row r="11" spans="1:6" ht="12" customHeight="1">
      <c r="A11" s="43">
        <v>3.2</v>
      </c>
      <c r="B11" s="44" t="s">
        <v>12</v>
      </c>
      <c r="C11" s="45">
        <v>442975.27461855486</v>
      </c>
      <c r="D11" s="45">
        <v>3316128.1451000003</v>
      </c>
      <c r="E11" s="46">
        <f t="shared" si="0"/>
        <v>3759103.4197185552</v>
      </c>
    </row>
    <row r="12" spans="1:6" ht="12" customHeight="1">
      <c r="A12" s="43">
        <v>4</v>
      </c>
      <c r="B12" s="44" t="s">
        <v>13</v>
      </c>
      <c r="C12" s="45">
        <v>0</v>
      </c>
      <c r="D12" s="45">
        <v>0</v>
      </c>
      <c r="E12" s="46">
        <f t="shared" si="0"/>
        <v>0</v>
      </c>
    </row>
    <row r="13" spans="1:6" ht="12" customHeight="1">
      <c r="A13" s="43">
        <v>5</v>
      </c>
      <c r="B13" s="44" t="s">
        <v>14</v>
      </c>
      <c r="C13" s="45">
        <v>385943.68976543902</v>
      </c>
      <c r="D13" s="45">
        <v>4006.8759</v>
      </c>
      <c r="E13" s="46">
        <f t="shared" si="0"/>
        <v>389950.565665439</v>
      </c>
    </row>
    <row r="14" spans="1:6" ht="12" customHeight="1">
      <c r="A14" s="43">
        <v>6</v>
      </c>
      <c r="B14" s="44" t="s">
        <v>15</v>
      </c>
      <c r="C14" s="45">
        <v>1254103.6499999999</v>
      </c>
      <c r="D14" s="50"/>
      <c r="E14" s="46">
        <f>C14</f>
        <v>1254103.6499999999</v>
      </c>
    </row>
    <row r="15" spans="1:6" ht="12" customHeight="1">
      <c r="A15" s="43">
        <v>7</v>
      </c>
      <c r="B15" s="44" t="s">
        <v>16</v>
      </c>
      <c r="C15" s="45">
        <v>0</v>
      </c>
      <c r="D15" s="50"/>
      <c r="E15" s="46">
        <f>C15</f>
        <v>0</v>
      </c>
    </row>
    <row r="16" spans="1:6" ht="12" customHeight="1">
      <c r="A16" s="43">
        <v>8</v>
      </c>
      <c r="B16" s="44" t="s">
        <v>17</v>
      </c>
      <c r="C16" s="45">
        <v>451842.43000000005</v>
      </c>
      <c r="D16" s="50"/>
      <c r="E16" s="46">
        <f>C16</f>
        <v>451842.43000000005</v>
      </c>
    </row>
    <row r="17" spans="1:5" ht="12" customHeight="1">
      <c r="A17" s="43">
        <v>9</v>
      </c>
      <c r="B17" s="44" t="s">
        <v>18</v>
      </c>
      <c r="C17" s="45">
        <v>1716884.4</v>
      </c>
      <c r="D17" s="45">
        <v>21003.702800000003</v>
      </c>
      <c r="E17" s="46">
        <f>C17+D17</f>
        <v>1737888.1028</v>
      </c>
    </row>
    <row r="18" spans="1:5" ht="12" customHeight="1" thickBot="1">
      <c r="A18" s="38">
        <v>10</v>
      </c>
      <c r="B18" s="51" t="s">
        <v>19</v>
      </c>
      <c r="C18" s="52">
        <f>SUM(C7:C8,C11:C17)</f>
        <v>4724316.184383994</v>
      </c>
      <c r="D18" s="52">
        <f>SUM(D7:D8,D11:D17)</f>
        <v>3539289.0655000005</v>
      </c>
      <c r="E18" s="53">
        <f>SUM(E7:E8,E11:E17)</f>
        <v>8263605.2498839945</v>
      </c>
    </row>
    <row r="19" spans="1:5" ht="12" customHeight="1" thickBot="1">
      <c r="A19" s="34"/>
      <c r="B19" s="35" t="s">
        <v>20</v>
      </c>
      <c r="C19" s="36"/>
      <c r="D19" s="36"/>
      <c r="E19" s="37"/>
    </row>
    <row r="20" spans="1:5" ht="12" customHeight="1">
      <c r="A20" s="38">
        <v>11</v>
      </c>
      <c r="B20" s="39" t="s">
        <v>21</v>
      </c>
      <c r="C20" s="40">
        <v>0</v>
      </c>
      <c r="D20" s="40">
        <v>6199770.0830000006</v>
      </c>
      <c r="E20" s="41">
        <f t="shared" ref="E20:E26" si="1">C20+D20</f>
        <v>6199770.0830000006</v>
      </c>
    </row>
    <row r="21" spans="1:5" ht="12" customHeight="1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>
      <c r="A23" s="38">
        <v>14</v>
      </c>
      <c r="B23" s="44" t="s">
        <v>24</v>
      </c>
      <c r="C23" s="45">
        <v>0</v>
      </c>
      <c r="D23" s="45">
        <v>4968.87</v>
      </c>
      <c r="E23" s="46">
        <f t="shared" si="1"/>
        <v>4968.87</v>
      </c>
    </row>
    <row r="24" spans="1:5" ht="12" customHeight="1">
      <c r="A24" s="43">
        <v>15</v>
      </c>
      <c r="B24" s="44" t="s">
        <v>25</v>
      </c>
      <c r="C24" s="45">
        <v>318041.27</v>
      </c>
      <c r="D24" s="45">
        <v>132112.37999999998</v>
      </c>
      <c r="E24" s="46">
        <f t="shared" si="1"/>
        <v>450153.65</v>
      </c>
    </row>
    <row r="25" spans="1:5" ht="12" customHeight="1">
      <c r="A25" s="43">
        <v>16</v>
      </c>
      <c r="B25" s="44" t="s">
        <v>104</v>
      </c>
      <c r="C25" s="45">
        <v>0</v>
      </c>
      <c r="D25" s="45">
        <v>490566.18800000002</v>
      </c>
      <c r="E25" s="46">
        <f t="shared" si="1"/>
        <v>490566.18800000002</v>
      </c>
    </row>
    <row r="26" spans="1:5" ht="12" customHeight="1" thickBot="1">
      <c r="A26" s="38">
        <v>17</v>
      </c>
      <c r="B26" s="51" t="s">
        <v>26</v>
      </c>
      <c r="C26" s="52">
        <f>SUM(C20:C25)</f>
        <v>318041.27</v>
      </c>
      <c r="D26" s="52">
        <f>SUM(D20:D25)</f>
        <v>6827417.5210000006</v>
      </c>
      <c r="E26" s="53">
        <f t="shared" si="1"/>
        <v>7145458.7910000011</v>
      </c>
    </row>
    <row r="27" spans="1:5" ht="12" customHeight="1" thickBot="1">
      <c r="A27" s="34"/>
      <c r="B27" s="35" t="s">
        <v>27</v>
      </c>
      <c r="C27" s="36"/>
      <c r="D27" s="36"/>
      <c r="E27" s="37"/>
    </row>
    <row r="28" spans="1:5" ht="12" customHeight="1">
      <c r="A28" s="38">
        <v>18</v>
      </c>
      <c r="B28" s="54" t="s">
        <v>28</v>
      </c>
      <c r="C28" s="40">
        <v>9446188</v>
      </c>
      <c r="D28" s="50"/>
      <c r="E28" s="41">
        <f t="shared" ref="E28:E34" si="2">C28</f>
        <v>9446188</v>
      </c>
    </row>
    <row r="29" spans="1:5" ht="12" customHeight="1">
      <c r="A29" s="43">
        <v>19</v>
      </c>
      <c r="B29" s="55" t="s">
        <v>29</v>
      </c>
      <c r="C29" s="45">
        <v>0</v>
      </c>
      <c r="D29" s="50"/>
      <c r="E29" s="46">
        <f t="shared" si="2"/>
        <v>0</v>
      </c>
    </row>
    <row r="30" spans="1:5" ht="12" customHeight="1">
      <c r="A30" s="43">
        <v>20</v>
      </c>
      <c r="B30" s="55" t="s">
        <v>105</v>
      </c>
      <c r="C30" s="45">
        <v>0</v>
      </c>
      <c r="D30" s="50"/>
      <c r="E30" s="46">
        <f t="shared" si="2"/>
        <v>0</v>
      </c>
    </row>
    <row r="31" spans="1:5" ht="12" customHeight="1">
      <c r="A31" s="43">
        <v>21</v>
      </c>
      <c r="B31" s="55" t="s">
        <v>30</v>
      </c>
      <c r="C31" s="45">
        <v>0</v>
      </c>
      <c r="D31" s="50"/>
      <c r="E31" s="46">
        <f t="shared" si="2"/>
        <v>0</v>
      </c>
    </row>
    <row r="32" spans="1:5" ht="12" customHeight="1">
      <c r="A32" s="43">
        <v>22</v>
      </c>
      <c r="B32" s="55" t="s">
        <v>31</v>
      </c>
      <c r="C32" s="45">
        <v>-8328042.0815999992</v>
      </c>
      <c r="D32" s="50"/>
      <c r="E32" s="46">
        <f t="shared" si="2"/>
        <v>-8328042.0815999992</v>
      </c>
    </row>
    <row r="33" spans="1:5" ht="12" customHeight="1">
      <c r="A33" s="43">
        <v>23</v>
      </c>
      <c r="B33" s="55" t="s">
        <v>32</v>
      </c>
      <c r="C33" s="45">
        <v>0</v>
      </c>
      <c r="D33" s="50"/>
      <c r="E33" s="46">
        <f t="shared" si="2"/>
        <v>0</v>
      </c>
    </row>
    <row r="34" spans="1:5" ht="12" customHeight="1" thickBot="1">
      <c r="A34" s="56">
        <v>24</v>
      </c>
      <c r="B34" s="51" t="s">
        <v>33</v>
      </c>
      <c r="C34" s="52">
        <f>SUM(C28:C33)</f>
        <v>1118145.9184000008</v>
      </c>
      <c r="D34" s="50"/>
      <c r="E34" s="53">
        <f t="shared" si="2"/>
        <v>1118145.9184000008</v>
      </c>
    </row>
    <row r="35" spans="1:5" ht="12" customHeight="1" thickBot="1">
      <c r="A35" s="57">
        <v>25</v>
      </c>
      <c r="B35" s="58" t="s">
        <v>34</v>
      </c>
      <c r="C35" s="59">
        <f>C26+C34</f>
        <v>1436187.1884000008</v>
      </c>
      <c r="D35" s="59">
        <f>D26</f>
        <v>6827417.5210000006</v>
      </c>
      <c r="E35" s="60">
        <f>C35+D35</f>
        <v>8263604.7094000019</v>
      </c>
    </row>
    <row r="36" spans="1:5" ht="12" customHeight="1">
      <c r="A36" s="28"/>
      <c r="B36" s="28"/>
      <c r="C36" s="61"/>
      <c r="D36" s="61"/>
      <c r="E36" s="61"/>
    </row>
    <row r="37" spans="1:5" ht="12" customHeight="1">
      <c r="A37" s="28"/>
      <c r="B37" s="28"/>
      <c r="C37" s="28"/>
      <c r="D37" s="28"/>
      <c r="E37" s="28"/>
    </row>
    <row r="38" spans="1:5" ht="12" customHeight="1">
      <c r="A38" s="28"/>
      <c r="B38" s="28"/>
      <c r="C38" s="62"/>
      <c r="D38" s="63"/>
      <c r="E38" s="28"/>
    </row>
    <row r="39" spans="1:5" ht="12" customHeight="1">
      <c r="A39" s="28"/>
      <c r="B39" s="28" t="s">
        <v>103</v>
      </c>
      <c r="C39" s="28"/>
      <c r="D39" s="64"/>
      <c r="E39" s="28"/>
    </row>
    <row r="40" spans="1:5" ht="12" customHeight="1">
      <c r="C40" s="6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4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view="pageBreakPreview" zoomScale="90" zoomScaleNormal="100" zoomScaleSheetLayoutView="90" workbookViewId="0">
      <selection activeCell="B13" sqref="B13"/>
    </sheetView>
  </sheetViews>
  <sheetFormatPr baseColWidth="10" defaultColWidth="9.1640625" defaultRowHeight="13"/>
  <cols>
    <col min="1" max="1" width="8.1640625" style="172" bestFit="1" customWidth="1"/>
    <col min="2" max="2" width="48.83203125" style="172" customWidth="1"/>
    <col min="3" max="4" width="12" style="172" customWidth="1"/>
    <col min="5" max="5" width="12" style="173" customWidth="1"/>
    <col min="6" max="16384" width="9.1640625" style="68"/>
  </cols>
  <sheetData>
    <row r="1" spans="1:5">
      <c r="A1" s="66" t="s">
        <v>108</v>
      </c>
      <c r="B1" s="27"/>
      <c r="C1" s="28"/>
      <c r="D1" s="28"/>
      <c r="E1" s="67"/>
    </row>
    <row r="2" spans="1:5">
      <c r="A2" s="1" t="s">
        <v>113</v>
      </c>
      <c r="B2" s="27"/>
      <c r="C2" s="28"/>
      <c r="D2" s="28"/>
      <c r="E2" s="67"/>
    </row>
    <row r="3" spans="1:5">
      <c r="A3" s="28"/>
      <c r="B3" s="69"/>
      <c r="C3" s="28"/>
      <c r="D3" s="28"/>
      <c r="E3" s="67"/>
    </row>
    <row r="4" spans="1:5" ht="15" thickBot="1">
      <c r="A4" s="70" t="s">
        <v>35</v>
      </c>
      <c r="B4" s="71" t="s">
        <v>36</v>
      </c>
      <c r="C4" s="28"/>
      <c r="D4" s="28"/>
      <c r="E4" s="72" t="s">
        <v>2</v>
      </c>
    </row>
    <row r="5" spans="1:5" ht="29" thickBot="1">
      <c r="A5" s="73" t="s">
        <v>3</v>
      </c>
      <c r="B5" s="74"/>
      <c r="C5" s="75" t="s">
        <v>5</v>
      </c>
      <c r="D5" s="76" t="s">
        <v>6</v>
      </c>
      <c r="E5" s="77" t="s">
        <v>7</v>
      </c>
    </row>
    <row r="6" spans="1:5" ht="14" thickBot="1">
      <c r="A6" s="78"/>
      <c r="B6" s="79" t="s">
        <v>37</v>
      </c>
      <c r="C6" s="79"/>
      <c r="D6" s="79"/>
      <c r="E6" s="79"/>
    </row>
    <row r="7" spans="1:5" ht="28">
      <c r="A7" s="80">
        <v>1</v>
      </c>
      <c r="B7" s="81" t="s">
        <v>38</v>
      </c>
      <c r="C7" s="82">
        <v>2786.21</v>
      </c>
      <c r="D7" s="83">
        <v>0</v>
      </c>
      <c r="E7" s="84">
        <f t="shared" ref="E7:E24" si="0">C7+D7</f>
        <v>2786.21</v>
      </c>
    </row>
    <row r="8" spans="1:5">
      <c r="A8" s="80">
        <v>2</v>
      </c>
      <c r="B8" s="85" t="s">
        <v>39</v>
      </c>
      <c r="C8" s="86">
        <v>286845.96000000002</v>
      </c>
      <c r="D8" s="87">
        <v>44016.77</v>
      </c>
      <c r="E8" s="88">
        <f t="shared" si="0"/>
        <v>330862.73000000004</v>
      </c>
    </row>
    <row r="9" spans="1:5">
      <c r="A9" s="80">
        <v>2.1</v>
      </c>
      <c r="B9" s="89" t="s">
        <v>40</v>
      </c>
      <c r="C9" s="82">
        <v>0</v>
      </c>
      <c r="D9" s="83">
        <v>0</v>
      </c>
      <c r="E9" s="88">
        <f t="shared" si="0"/>
        <v>0</v>
      </c>
    </row>
    <row r="10" spans="1:5">
      <c r="A10" s="80">
        <v>2.2000000000000002</v>
      </c>
      <c r="B10" s="89" t="s">
        <v>41</v>
      </c>
      <c r="C10" s="82">
        <v>286845.96000000002</v>
      </c>
      <c r="D10" s="83">
        <v>44016.77</v>
      </c>
      <c r="E10" s="88">
        <f t="shared" si="0"/>
        <v>330862.73000000004</v>
      </c>
    </row>
    <row r="11" spans="1:5">
      <c r="A11" s="80">
        <v>2.2999999999999998</v>
      </c>
      <c r="B11" s="89" t="s">
        <v>42</v>
      </c>
      <c r="C11" s="82">
        <v>0</v>
      </c>
      <c r="D11" s="83">
        <v>0</v>
      </c>
      <c r="E11" s="88">
        <f t="shared" si="0"/>
        <v>0</v>
      </c>
    </row>
    <row r="12" spans="1:5">
      <c r="A12" s="80">
        <v>2.4</v>
      </c>
      <c r="B12" s="89" t="s">
        <v>43</v>
      </c>
      <c r="C12" s="82">
        <v>0</v>
      </c>
      <c r="D12" s="83">
        <v>0</v>
      </c>
      <c r="E12" s="88">
        <f t="shared" si="0"/>
        <v>0</v>
      </c>
    </row>
    <row r="13" spans="1:5">
      <c r="A13" s="80">
        <v>2.5</v>
      </c>
      <c r="B13" s="89" t="s">
        <v>44</v>
      </c>
      <c r="C13" s="82">
        <v>0</v>
      </c>
      <c r="D13" s="83">
        <v>0</v>
      </c>
      <c r="E13" s="88">
        <f t="shared" si="0"/>
        <v>0</v>
      </c>
    </row>
    <row r="14" spans="1:5">
      <c r="A14" s="80">
        <v>2.6</v>
      </c>
      <c r="B14" s="89" t="s">
        <v>45</v>
      </c>
      <c r="C14" s="82">
        <v>0</v>
      </c>
      <c r="D14" s="83">
        <v>0</v>
      </c>
      <c r="E14" s="88">
        <f>C14+D14</f>
        <v>0</v>
      </c>
    </row>
    <row r="15" spans="1:5">
      <c r="A15" s="80">
        <v>2.7</v>
      </c>
      <c r="B15" s="89" t="s">
        <v>46</v>
      </c>
      <c r="C15" s="82">
        <v>0</v>
      </c>
      <c r="D15" s="83">
        <v>0</v>
      </c>
      <c r="E15" s="88">
        <f t="shared" si="0"/>
        <v>0</v>
      </c>
    </row>
    <row r="16" spans="1:5">
      <c r="A16" s="80">
        <v>3</v>
      </c>
      <c r="B16" s="85" t="s">
        <v>47</v>
      </c>
      <c r="C16" s="86">
        <v>0</v>
      </c>
      <c r="D16" s="87">
        <v>0</v>
      </c>
      <c r="E16" s="88">
        <f t="shared" si="0"/>
        <v>0</v>
      </c>
    </row>
    <row r="17" spans="1:5">
      <c r="A17" s="80">
        <v>3.1</v>
      </c>
      <c r="B17" s="89" t="s">
        <v>48</v>
      </c>
      <c r="C17" s="82">
        <v>0</v>
      </c>
      <c r="D17" s="83">
        <v>0</v>
      </c>
      <c r="E17" s="88">
        <f t="shared" si="0"/>
        <v>0</v>
      </c>
    </row>
    <row r="18" spans="1:5">
      <c r="A18" s="80">
        <v>3.2</v>
      </c>
      <c r="B18" s="89" t="s">
        <v>49</v>
      </c>
      <c r="C18" s="82">
        <v>0</v>
      </c>
      <c r="D18" s="83">
        <v>0</v>
      </c>
      <c r="E18" s="88">
        <f t="shared" si="0"/>
        <v>0</v>
      </c>
    </row>
    <row r="19" spans="1:5">
      <c r="A19" s="80">
        <v>3.3</v>
      </c>
      <c r="B19" s="89" t="s">
        <v>50</v>
      </c>
      <c r="C19" s="82">
        <v>0</v>
      </c>
      <c r="D19" s="83">
        <v>0</v>
      </c>
      <c r="E19" s="88">
        <f t="shared" si="0"/>
        <v>0</v>
      </c>
    </row>
    <row r="20" spans="1:5">
      <c r="A20" s="80">
        <v>3.4</v>
      </c>
      <c r="B20" s="89" t="s">
        <v>51</v>
      </c>
      <c r="C20" s="82">
        <v>0</v>
      </c>
      <c r="D20" s="83">
        <v>0</v>
      </c>
      <c r="E20" s="88">
        <f t="shared" si="0"/>
        <v>0</v>
      </c>
    </row>
    <row r="21" spans="1:5" ht="28">
      <c r="A21" s="80">
        <v>4</v>
      </c>
      <c r="B21" s="90" t="s">
        <v>52</v>
      </c>
      <c r="C21" s="82">
        <v>56673.09</v>
      </c>
      <c r="D21" s="83">
        <v>12244.93</v>
      </c>
      <c r="E21" s="88">
        <f t="shared" si="0"/>
        <v>68918.01999999999</v>
      </c>
    </row>
    <row r="22" spans="1:5" ht="28">
      <c r="A22" s="80">
        <v>5</v>
      </c>
      <c r="B22" s="90" t="s">
        <v>53</v>
      </c>
      <c r="C22" s="82">
        <v>0</v>
      </c>
      <c r="D22" s="83">
        <v>0</v>
      </c>
      <c r="E22" s="88">
        <f t="shared" si="0"/>
        <v>0</v>
      </c>
    </row>
    <row r="23" spans="1:5" ht="14">
      <c r="A23" s="91">
        <v>6</v>
      </c>
      <c r="B23" s="92" t="s">
        <v>54</v>
      </c>
      <c r="C23" s="93">
        <v>0</v>
      </c>
      <c r="D23" s="94">
        <v>0</v>
      </c>
      <c r="E23" s="95">
        <f t="shared" si="0"/>
        <v>0</v>
      </c>
    </row>
    <row r="24" spans="1:5" ht="14" thickBot="1">
      <c r="A24" s="96">
        <v>7</v>
      </c>
      <c r="B24" s="97" t="s">
        <v>55</v>
      </c>
      <c r="C24" s="98">
        <f>SUM(C7:C8,C21:C23,C16)</f>
        <v>346305.26</v>
      </c>
      <c r="D24" s="98">
        <f>SUM(D7:D8,D21:D23,D16)</f>
        <v>56261.7</v>
      </c>
      <c r="E24" s="99">
        <f t="shared" si="0"/>
        <v>402566.96</v>
      </c>
    </row>
    <row r="25" spans="1:5" ht="14" thickBot="1">
      <c r="A25" s="100"/>
      <c r="B25" s="79" t="s">
        <v>56</v>
      </c>
      <c r="C25" s="79"/>
      <c r="D25" s="79"/>
      <c r="E25" s="79"/>
    </row>
    <row r="26" spans="1:5" ht="28">
      <c r="A26" s="80">
        <v>8</v>
      </c>
      <c r="B26" s="101" t="s">
        <v>57</v>
      </c>
      <c r="C26" s="102">
        <v>0</v>
      </c>
      <c r="D26" s="103">
        <v>114239.02</v>
      </c>
      <c r="E26" s="84">
        <f t="shared" ref="E26:E34" si="1">C26+D26</f>
        <v>114239.02</v>
      </c>
    </row>
    <row r="27" spans="1:5">
      <c r="A27" s="80">
        <v>9</v>
      </c>
      <c r="B27" s="104" t="s">
        <v>58</v>
      </c>
      <c r="C27" s="82">
        <v>0</v>
      </c>
      <c r="D27" s="83">
        <v>0</v>
      </c>
      <c r="E27" s="88">
        <f t="shared" si="1"/>
        <v>0</v>
      </c>
    </row>
    <row r="28" spans="1:5">
      <c r="A28" s="80">
        <v>10</v>
      </c>
      <c r="B28" s="104" t="s">
        <v>59</v>
      </c>
      <c r="C28" s="82">
        <v>0</v>
      </c>
      <c r="D28" s="83">
        <v>0</v>
      </c>
      <c r="E28" s="88">
        <f t="shared" si="1"/>
        <v>0</v>
      </c>
    </row>
    <row r="29" spans="1:5">
      <c r="A29" s="80">
        <v>11</v>
      </c>
      <c r="B29" s="104" t="s">
        <v>60</v>
      </c>
      <c r="C29" s="82">
        <v>0</v>
      </c>
      <c r="D29" s="83">
        <v>0</v>
      </c>
      <c r="E29" s="88">
        <f t="shared" si="1"/>
        <v>0</v>
      </c>
    </row>
    <row r="30" spans="1:5">
      <c r="A30" s="80">
        <v>12</v>
      </c>
      <c r="B30" s="104" t="s">
        <v>61</v>
      </c>
      <c r="C30" s="82">
        <v>0</v>
      </c>
      <c r="D30" s="83">
        <v>0</v>
      </c>
      <c r="E30" s="88">
        <f t="shared" si="1"/>
        <v>0</v>
      </c>
    </row>
    <row r="31" spans="1:5">
      <c r="A31" s="80">
        <v>13</v>
      </c>
      <c r="B31" s="104" t="s">
        <v>62</v>
      </c>
      <c r="C31" s="82">
        <v>0</v>
      </c>
      <c r="D31" s="83">
        <v>0</v>
      </c>
      <c r="E31" s="88">
        <f t="shared" si="1"/>
        <v>0</v>
      </c>
    </row>
    <row r="32" spans="1:5" ht="14">
      <c r="A32" s="80">
        <v>14</v>
      </c>
      <c r="B32" s="105" t="s">
        <v>63</v>
      </c>
      <c r="C32" s="82">
        <v>0</v>
      </c>
      <c r="D32" s="83">
        <v>1889.85</v>
      </c>
      <c r="E32" s="88">
        <f t="shared" si="1"/>
        <v>1889.85</v>
      </c>
    </row>
    <row r="33" spans="1:5" ht="14" thickBot="1">
      <c r="A33" s="106">
        <v>15</v>
      </c>
      <c r="B33" s="107" t="s">
        <v>64</v>
      </c>
      <c r="C33" s="108">
        <f>SUM(C26:C32)</f>
        <v>0</v>
      </c>
      <c r="D33" s="109">
        <f>SUM(D26:D32)</f>
        <v>116128.87000000001</v>
      </c>
      <c r="E33" s="110">
        <f t="shared" si="1"/>
        <v>116128.87000000001</v>
      </c>
    </row>
    <row r="34" spans="1:5" ht="14" thickBot="1">
      <c r="A34" s="111">
        <v>16</v>
      </c>
      <c r="B34" s="112" t="s">
        <v>65</v>
      </c>
      <c r="C34" s="98">
        <f>C24-C33</f>
        <v>346305.26</v>
      </c>
      <c r="D34" s="113">
        <f>D24-D33</f>
        <v>-59867.170000000013</v>
      </c>
      <c r="E34" s="99">
        <f t="shared" si="1"/>
        <v>286438.08999999997</v>
      </c>
    </row>
    <row r="35" spans="1:5" ht="14" thickBot="1">
      <c r="A35" s="114"/>
      <c r="B35" s="79" t="s">
        <v>66</v>
      </c>
      <c r="C35" s="79"/>
      <c r="D35" s="79"/>
      <c r="E35" s="79"/>
    </row>
    <row r="36" spans="1:5">
      <c r="A36" s="96">
        <v>17</v>
      </c>
      <c r="B36" s="115" t="s">
        <v>67</v>
      </c>
      <c r="C36" s="116">
        <f>C37-C38</f>
        <v>-106391.64</v>
      </c>
      <c r="D36" s="117">
        <f>D37-D38</f>
        <v>411.12000000000006</v>
      </c>
      <c r="E36" s="84">
        <f t="shared" ref="E36:E45" si="2">C36+D36</f>
        <v>-105980.52</v>
      </c>
    </row>
    <row r="37" spans="1:5" ht="28">
      <c r="A37" s="80">
        <v>17.100000000000001</v>
      </c>
      <c r="B37" s="118" t="s">
        <v>68</v>
      </c>
      <c r="C37" s="82">
        <v>450</v>
      </c>
      <c r="D37" s="83">
        <v>532.58000000000004</v>
      </c>
      <c r="E37" s="119">
        <f t="shared" si="2"/>
        <v>982.58</v>
      </c>
    </row>
    <row r="38" spans="1:5" ht="28">
      <c r="A38" s="80">
        <v>17.2</v>
      </c>
      <c r="B38" s="118" t="s">
        <v>69</v>
      </c>
      <c r="C38" s="82">
        <v>106841.64</v>
      </c>
      <c r="D38" s="83">
        <v>121.46</v>
      </c>
      <c r="E38" s="119">
        <f t="shared" si="2"/>
        <v>106963.1</v>
      </c>
    </row>
    <row r="39" spans="1:5" ht="14">
      <c r="A39" s="80">
        <v>18</v>
      </c>
      <c r="B39" s="90" t="s">
        <v>70</v>
      </c>
      <c r="C39" s="82">
        <v>0</v>
      </c>
      <c r="D39" s="83">
        <v>0</v>
      </c>
      <c r="E39" s="88">
        <f t="shared" si="2"/>
        <v>0</v>
      </c>
    </row>
    <row r="40" spans="1:5" ht="14">
      <c r="A40" s="80">
        <v>19</v>
      </c>
      <c r="B40" s="90" t="s">
        <v>71</v>
      </c>
      <c r="C40" s="82">
        <v>0</v>
      </c>
      <c r="D40" s="83">
        <v>0</v>
      </c>
      <c r="E40" s="88">
        <f t="shared" si="2"/>
        <v>0</v>
      </c>
    </row>
    <row r="41" spans="1:5" ht="28">
      <c r="A41" s="80">
        <v>20</v>
      </c>
      <c r="B41" s="90" t="s">
        <v>72</v>
      </c>
      <c r="C41" s="82">
        <v>-1117.5899999999999</v>
      </c>
      <c r="D41" s="83">
        <v>0</v>
      </c>
      <c r="E41" s="88">
        <f t="shared" si="2"/>
        <v>-1117.5899999999999</v>
      </c>
    </row>
    <row r="42" spans="1:5" ht="28">
      <c r="A42" s="80">
        <v>21</v>
      </c>
      <c r="B42" s="90" t="s">
        <v>73</v>
      </c>
      <c r="C42" s="82">
        <v>-14802.93</v>
      </c>
      <c r="D42" s="83">
        <v>0</v>
      </c>
      <c r="E42" s="88">
        <f t="shared" si="2"/>
        <v>-14802.93</v>
      </c>
    </row>
    <row r="43" spans="1:5" ht="14">
      <c r="A43" s="80">
        <v>22</v>
      </c>
      <c r="B43" s="90" t="s">
        <v>74</v>
      </c>
      <c r="C43" s="82">
        <v>8852.9599999999991</v>
      </c>
      <c r="D43" s="83">
        <v>0</v>
      </c>
      <c r="E43" s="88">
        <f t="shared" si="2"/>
        <v>8852.9599999999991</v>
      </c>
    </row>
    <row r="44" spans="1:5" ht="14">
      <c r="A44" s="91">
        <v>23</v>
      </c>
      <c r="B44" s="92" t="s">
        <v>75</v>
      </c>
      <c r="C44" s="93">
        <v>2725.3283999999999</v>
      </c>
      <c r="D44" s="94">
        <v>0</v>
      </c>
      <c r="E44" s="95">
        <f t="shared" si="2"/>
        <v>2725.3283999999999</v>
      </c>
    </row>
    <row r="45" spans="1:5" ht="14" thickBot="1">
      <c r="A45" s="96">
        <v>24</v>
      </c>
      <c r="B45" s="112" t="s">
        <v>76</v>
      </c>
      <c r="C45" s="98">
        <f>SUM(C36,C39:C44)</f>
        <v>-110733.87160000001</v>
      </c>
      <c r="D45" s="113">
        <f>SUM(D36,D39:D44)</f>
        <v>411.12000000000006</v>
      </c>
      <c r="E45" s="99">
        <f t="shared" si="2"/>
        <v>-110322.75160000002</v>
      </c>
    </row>
    <row r="46" spans="1:5" ht="14" thickBot="1">
      <c r="A46" s="100"/>
      <c r="B46" s="79" t="s">
        <v>77</v>
      </c>
      <c r="C46" s="79"/>
      <c r="D46" s="79"/>
      <c r="E46" s="79"/>
    </row>
    <row r="47" spans="1:5" ht="28">
      <c r="A47" s="80">
        <v>25</v>
      </c>
      <c r="B47" s="81" t="s">
        <v>78</v>
      </c>
      <c r="C47" s="82">
        <v>1755.54</v>
      </c>
      <c r="D47" s="83">
        <v>0</v>
      </c>
      <c r="E47" s="120">
        <f t="shared" ref="E47:E54" si="3">C47+D47</f>
        <v>1755.54</v>
      </c>
    </row>
    <row r="48" spans="1:5" ht="14">
      <c r="A48" s="80">
        <v>26</v>
      </c>
      <c r="B48" s="90" t="s">
        <v>79</v>
      </c>
      <c r="C48" s="82">
        <v>92558.17</v>
      </c>
      <c r="D48" s="83">
        <v>0</v>
      </c>
      <c r="E48" s="121">
        <f t="shared" si="3"/>
        <v>92558.17</v>
      </c>
    </row>
    <row r="49" spans="1:5" ht="14">
      <c r="A49" s="80">
        <v>27</v>
      </c>
      <c r="B49" s="90" t="s">
        <v>80</v>
      </c>
      <c r="C49" s="82">
        <v>0</v>
      </c>
      <c r="D49" s="83">
        <v>0</v>
      </c>
      <c r="E49" s="121">
        <f t="shared" si="3"/>
        <v>0</v>
      </c>
    </row>
    <row r="50" spans="1:5" ht="14">
      <c r="A50" s="80">
        <v>28</v>
      </c>
      <c r="B50" s="90" t="s">
        <v>81</v>
      </c>
      <c r="C50" s="82">
        <v>9297.94</v>
      </c>
      <c r="D50" s="83">
        <v>0</v>
      </c>
      <c r="E50" s="121">
        <f t="shared" si="3"/>
        <v>9297.94</v>
      </c>
    </row>
    <row r="51" spans="1:5" ht="14">
      <c r="A51" s="80">
        <v>29</v>
      </c>
      <c r="B51" s="90" t="s">
        <v>82</v>
      </c>
      <c r="C51" s="82">
        <v>28179.809999999998</v>
      </c>
      <c r="D51" s="83">
        <v>0</v>
      </c>
      <c r="E51" s="121">
        <f t="shared" si="3"/>
        <v>28179.809999999998</v>
      </c>
    </row>
    <row r="52" spans="1:5" ht="14">
      <c r="A52" s="80">
        <v>30</v>
      </c>
      <c r="B52" s="90" t="s">
        <v>83</v>
      </c>
      <c r="C52" s="82">
        <v>11746.3</v>
      </c>
      <c r="D52" s="83">
        <v>0</v>
      </c>
      <c r="E52" s="121">
        <f t="shared" si="3"/>
        <v>11746.3</v>
      </c>
    </row>
    <row r="53" spans="1:5">
      <c r="A53" s="91">
        <v>31</v>
      </c>
      <c r="B53" s="122" t="s">
        <v>84</v>
      </c>
      <c r="C53" s="123">
        <f>SUM(C47:C52)</f>
        <v>143537.75999999998</v>
      </c>
      <c r="D53" s="124">
        <f>SUM(D47:D52)</f>
        <v>0</v>
      </c>
      <c r="E53" s="125">
        <f t="shared" si="3"/>
        <v>143537.75999999998</v>
      </c>
    </row>
    <row r="54" spans="1:5" ht="14" thickBot="1">
      <c r="A54" s="96">
        <v>32</v>
      </c>
      <c r="B54" s="126" t="s">
        <v>85</v>
      </c>
      <c r="C54" s="127">
        <f>C45-C53</f>
        <v>-254271.63159999999</v>
      </c>
      <c r="D54" s="128">
        <f>D45-D53</f>
        <v>411.12000000000006</v>
      </c>
      <c r="E54" s="129">
        <f t="shared" si="3"/>
        <v>-253860.5116</v>
      </c>
    </row>
    <row r="55" spans="1:5" ht="14" thickBot="1">
      <c r="A55" s="130"/>
      <c r="B55" s="130"/>
      <c r="C55" s="131"/>
      <c r="D55" s="131"/>
      <c r="E55" s="131"/>
    </row>
    <row r="56" spans="1:5" ht="14" thickBot="1">
      <c r="A56" s="80">
        <v>33</v>
      </c>
      <c r="B56" s="132" t="s">
        <v>86</v>
      </c>
      <c r="C56" s="133">
        <f>C34+C54</f>
        <v>92033.628400000016</v>
      </c>
      <c r="D56" s="134">
        <f>D34+D54</f>
        <v>-59456.05000000001</v>
      </c>
      <c r="E56" s="135">
        <f>C56+D56</f>
        <v>32577.578400000006</v>
      </c>
    </row>
    <row r="57" spans="1:5" ht="14" thickBot="1">
      <c r="A57" s="136"/>
      <c r="B57" s="137"/>
      <c r="C57" s="138"/>
      <c r="D57" s="139"/>
      <c r="E57" s="131"/>
    </row>
    <row r="58" spans="1:5" ht="14">
      <c r="A58" s="80">
        <v>34</v>
      </c>
      <c r="B58" s="81" t="s">
        <v>87</v>
      </c>
      <c r="C58" s="140">
        <v>577574.99</v>
      </c>
      <c r="D58" s="141"/>
      <c r="E58" s="120">
        <f>C58</f>
        <v>577574.99</v>
      </c>
    </row>
    <row r="59" spans="1:5" ht="28">
      <c r="A59" s="80">
        <v>35</v>
      </c>
      <c r="B59" s="90" t="s">
        <v>88</v>
      </c>
      <c r="C59" s="142">
        <v>0</v>
      </c>
      <c r="D59" s="143"/>
      <c r="E59" s="121">
        <f>C59</f>
        <v>0</v>
      </c>
    </row>
    <row r="60" spans="1:5" ht="28">
      <c r="A60" s="91">
        <v>36</v>
      </c>
      <c r="B60" s="92" t="s">
        <v>89</v>
      </c>
      <c r="C60" s="144">
        <v>0</v>
      </c>
      <c r="D60" s="145"/>
      <c r="E60" s="125">
        <f>C60</f>
        <v>0</v>
      </c>
    </row>
    <row r="61" spans="1:5" ht="14" thickBot="1">
      <c r="A61" s="146">
        <v>37</v>
      </c>
      <c r="B61" s="112" t="s">
        <v>90</v>
      </c>
      <c r="C61" s="147">
        <f>SUM(C58:C60)</f>
        <v>577574.99</v>
      </c>
      <c r="D61" s="148"/>
      <c r="E61" s="149">
        <f>C61</f>
        <v>577574.99</v>
      </c>
    </row>
    <row r="62" spans="1:5" ht="14" thickBot="1">
      <c r="A62" s="150"/>
      <c r="B62" s="151"/>
      <c r="C62" s="152"/>
      <c r="D62" s="152"/>
      <c r="E62" s="153"/>
    </row>
    <row r="63" spans="1:5" ht="29" thickBot="1">
      <c r="A63" s="111">
        <v>38</v>
      </c>
      <c r="B63" s="154" t="s">
        <v>91</v>
      </c>
      <c r="C63" s="133">
        <f>C56-C61</f>
        <v>-485541.36159999995</v>
      </c>
      <c r="D63" s="134">
        <f>D56</f>
        <v>-59456.05000000001</v>
      </c>
      <c r="E63" s="135">
        <f>C63+D63</f>
        <v>-544997.41159999999</v>
      </c>
    </row>
    <row r="64" spans="1:5" s="158" customFormat="1" ht="15" thickBot="1">
      <c r="A64" s="111">
        <v>39</v>
      </c>
      <c r="B64" s="155" t="s">
        <v>92</v>
      </c>
      <c r="C64" s="156">
        <v>0</v>
      </c>
      <c r="D64" s="157"/>
      <c r="E64" s="153">
        <f>C64</f>
        <v>0</v>
      </c>
    </row>
    <row r="65" spans="1:5" ht="14" thickBot="1">
      <c r="A65" s="111">
        <v>40</v>
      </c>
      <c r="B65" s="132" t="s">
        <v>93</v>
      </c>
      <c r="C65" s="133">
        <f>C63-C64</f>
        <v>-485541.36159999995</v>
      </c>
      <c r="D65" s="134">
        <f>D63</f>
        <v>-59456.05000000001</v>
      </c>
      <c r="E65" s="135">
        <f>C65+D65</f>
        <v>-544997.41159999999</v>
      </c>
    </row>
    <row r="66" spans="1:5" s="158" customFormat="1" ht="15" thickBot="1">
      <c r="A66" s="111">
        <v>41</v>
      </c>
      <c r="B66" s="159" t="s">
        <v>94</v>
      </c>
      <c r="C66" s="160">
        <v>-14784.24</v>
      </c>
      <c r="D66" s="161"/>
      <c r="E66" s="149">
        <f>C66</f>
        <v>-14784.24</v>
      </c>
    </row>
    <row r="67" spans="1:5" ht="14" thickBot="1">
      <c r="A67" s="162">
        <v>42</v>
      </c>
      <c r="B67" s="163" t="s">
        <v>95</v>
      </c>
      <c r="C67" s="164">
        <f>C65+C66</f>
        <v>-500325.60159999994</v>
      </c>
      <c r="D67" s="164">
        <f>D65</f>
        <v>-59456.05000000001</v>
      </c>
      <c r="E67" s="165">
        <f>C67+D67</f>
        <v>-559781.65159999998</v>
      </c>
    </row>
    <row r="68" spans="1:5" ht="14" thickTop="1">
      <c r="A68" s="166"/>
      <c r="B68" s="28"/>
      <c r="C68" s="167"/>
      <c r="D68" s="167"/>
      <c r="E68" s="168"/>
    </row>
    <row r="69" spans="1:5">
      <c r="A69" s="169"/>
      <c r="B69" s="29" t="s">
        <v>103</v>
      </c>
      <c r="C69" s="170"/>
      <c r="D69" s="170"/>
      <c r="E69" s="171"/>
    </row>
    <row r="70" spans="1:5">
      <c r="A70" s="169"/>
      <c r="B70" s="29"/>
      <c r="C70" s="170"/>
      <c r="D70" s="170"/>
      <c r="E70" s="171"/>
    </row>
    <row r="71" spans="1:5">
      <c r="A71" s="169"/>
      <c r="B71" s="29"/>
      <c r="C71" s="170"/>
      <c r="D71" s="170"/>
      <c r="E71" s="171"/>
    </row>
    <row r="72" spans="1:5">
      <c r="A72" s="29"/>
      <c r="B72" s="170"/>
      <c r="C72" s="170"/>
      <c r="D72" s="170"/>
      <c r="E72" s="171"/>
    </row>
    <row r="73" spans="1:5">
      <c r="A73" s="29"/>
    </row>
  </sheetData>
  <sheetProtection formatCells="0" formatColumns="0" formatRows="0"/>
  <pageMargins left="0.7" right="0.7" top="0.75" bottom="0.75" header="0.3" footer="0.3"/>
  <pageSetup scale="6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Microsoft Office User</cp:lastModifiedBy>
  <cp:lastPrinted>2019-04-15T14:23:26Z</cp:lastPrinted>
  <dcterms:created xsi:type="dcterms:W3CDTF">2018-01-24T12:10:23Z</dcterms:created>
  <dcterms:modified xsi:type="dcterms:W3CDTF">2019-04-15T14:30:33Z</dcterms:modified>
</cp:coreProperties>
</file>